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<sst xmlns="http://schemas.openxmlformats.org/spreadsheetml/2006/main" count="29" uniqueCount="29">
  <si>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</si>
  <si>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EMU020</t>
  </si>
  <si>
    <t xml:space="preserve">m²</t>
  </si>
  <si>
    <t xml:space="preserve">Menuiserie en aluminium dans un mur d'entrée au bâtiment.</t>
  </si>
  <si>
    <r>
      <rPr>
        <sz val="7.80"/>
        <color rgb="FF000000"/>
        <rFont val="Arial"/>
        <family val="2"/>
      </rPr>
      <t xml:space="preserve">Menuiserie en aluminium </t>
    </r>
    <r>
      <rPr>
        <b/>
        <sz val="7.80"/>
        <color rgb="FF000000"/>
        <rFont val="Arial"/>
        <family val="2"/>
      </rPr>
      <t xml:space="preserve">anodisé couleur bronze</t>
    </r>
    <r>
      <rPr>
        <sz val="7.80"/>
        <color rgb="FF000000"/>
        <rFont val="Arial"/>
        <family val="2"/>
      </rPr>
      <t xml:space="preserve">, dans un mur d'entrée au bâtiment, gamme </t>
    </r>
    <r>
      <rPr>
        <b/>
        <sz val="7.80"/>
        <color rgb="FF000000"/>
        <rFont val="Arial"/>
        <family val="2"/>
      </rPr>
      <t xml:space="preserve">haute, avec rupture de pont thermique</t>
    </r>
    <r>
      <rPr>
        <sz val="7.80"/>
        <color rgb="FF000000"/>
        <rFont val="Arial"/>
        <family val="2"/>
      </rPr>
      <t xml:space="preserve">, </t>
    </r>
    <r>
      <rPr>
        <b/>
        <sz val="7.80"/>
        <color rgb="FF000000"/>
        <rFont val="Arial"/>
        <family val="2"/>
      </rPr>
      <t xml:space="preserve">sans précadre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</si>
  <si>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</si>
  <si>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</si>
  <si>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</si>
  <si>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</si>
  <si>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</si>
  <si>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</si>
  <si>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mt25pfb015f</t>
  </si>
  <si>
    <t xml:space="preserve">Menuiserie en aluminium anodisé couleur bronze dans des murs extérieurs d'entrée au bâtiment, constituée de vantaux fixes et à battant, haute gamme, avec rupture de pont thermique, avec classification à la perméabilité à l'air selon NF EN 12207, à l'étanchéité à l'eau selon NF EN 12208 et à la résistance à la charge de vent selon NF EN 12210, marque de qualité EWAA-EURAS (QUALANOD). Comprend le kit de charnières, serrure, béquille et pênes, les joints de vitrage en EPDM, la visserie en acier inoxydable, les éléments d'étanchéité, les accessoires, les outillages de mécanisme homologués et élaboration en atelier.</t>
  </si>
  <si>
    <t xml:space="preserve">m²</t>
  </si>
  <si>
    <t xml:space="preserve">mt15sja100</t>
  </si>
  <si>
    <t xml:space="preserve">Cartouche de mastic de silicone neutre.</t>
  </si>
  <si>
    <t xml:space="preserve">U</t>
  </si>
  <si>
    <t xml:space="preserve">mo017</t>
  </si>
  <si>
    <t xml:space="preserve">Compagnon professionnel III/CP2 menuisier PVC et métal.</t>
  </si>
  <si>
    <t xml:space="preserve">h</t>
  </si>
  <si>
    <t xml:space="preserve">mo057</t>
  </si>
  <si>
    <t xml:space="preserve">Ouvrier professionnel II/OP menuisier PVC et métal.</t>
  </si>
  <si>
    <t xml:space="preserve">h</t>
  </si>
  <si>
    <t xml:space="preserve">Moyens auxiliaires</t>
  </si>
  <si>
    <t xml:space="preserve">%</t>
  </si>
  <si>
    <t xml:space="preserve">Coûts indirects</t>
  </si>
  <si>
    <t xml:space="preserve">%</t>
  </si>
  <si>
    <t xml:space="preserve">Coût d'entretien décennal: 34.841,59F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</si>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</sst>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0" customWidth="1"/>
    <col min="2" max="2" width="3.50" customWidth="1"/>
    <col min="3" max="3" width="2.91" customWidth="1"/>
    <col min="4" max="4" width="62.80"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21.6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88.80" thickBot="1" customHeight="1">
      <c r="A8" s="10" t="s">
        <v>11</v>
      </c>
      <c r="B8" s="10"/>
      <c r="C8" s="10" t="s">
        <v>12</v>
      </c>
      <c r="D8" s="10"/>
      <c r="E8" s="12">
        <v>1.020000</v>
      </c>
      <c r="F8" s="14" t="s">
        <v>13</v>
      </c>
      <c r="G8" s="16">
        <v>294554.450000</v>
      </c>
      <c r="H8" s="16">
        <f ca="1">ROUND(INDIRECT(ADDRESS(ROW()+(0), COLUMN()+(-3), 1))*INDIRECT(ADDRESS(ROW()+(0), COLUMN()+(-1), 1)), 2)</f>
        <v>300445.540000</v>
      </c>
    </row>
    <row r="9" spans="1:8" ht="12.00" thickBot="1" customHeight="1">
      <c r="A9" s="17" t="s">
        <v>14</v>
      </c>
      <c r="B9" s="17"/>
      <c r="C9" s="17" t="s">
        <v>15</v>
      </c>
      <c r="D9" s="17"/>
      <c r="E9" s="18">
        <v>0.224000</v>
      </c>
      <c r="F9" s="19" t="s">
        <v>16</v>
      </c>
      <c r="G9" s="20">
        <v>3130.340000</v>
      </c>
      <c r="H9" s="20">
        <f ca="1">ROUND(INDIRECT(ADDRESS(ROW()+(0), COLUMN()+(-3), 1))*INDIRECT(ADDRESS(ROW()+(0), COLUMN()+(-1), 1)), 2)</f>
        <v>701.200000</v>
      </c>
    </row>
    <row r="10" spans="1:8" ht="12.00" thickBot="1" customHeight="1">
      <c r="A10" s="17" t="s">
        <v>17</v>
      </c>
      <c r="B10" s="17"/>
      <c r="C10" s="17" t="s">
        <v>18</v>
      </c>
      <c r="D10" s="17"/>
      <c r="E10" s="18">
        <v>0.246000</v>
      </c>
      <c r="F10" s="19" t="s">
        <v>19</v>
      </c>
      <c r="G10" s="20">
        <v>919.390000</v>
      </c>
      <c r="H10" s="20">
        <f ca="1">ROUND(INDIRECT(ADDRESS(ROW()+(0), COLUMN()+(-3), 1))*INDIRECT(ADDRESS(ROW()+(0), COLUMN()+(-1), 1)), 2)</f>
        <v>226.170000</v>
      </c>
    </row>
    <row r="11" spans="1:8" ht="12.00" thickBot="1" customHeight="1">
      <c r="A11" s="17" t="s">
        <v>20</v>
      </c>
      <c r="B11" s="17"/>
      <c r="C11" s="21" t="s">
        <v>21</v>
      </c>
      <c r="D11" s="21"/>
      <c r="E11" s="22">
        <v>0.208000</v>
      </c>
      <c r="F11" s="23" t="s">
        <v>22</v>
      </c>
      <c r="G11" s="24">
        <v>546.290000</v>
      </c>
      <c r="H11" s="24">
        <f ca="1">ROUND(INDIRECT(ADDRESS(ROW()+(0), COLUMN()+(-3), 1))*INDIRECT(ADDRESS(ROW()+(0), COLUMN()+(-1), 1)), 2)</f>
        <v>113.630000</v>
      </c>
    </row>
    <row r="12" spans="1:8" ht="12.00" thickBot="1" customHeight="1">
      <c r="A12" s="17"/>
      <c r="B12" s="17"/>
      <c r="C12" s="10" t="s">
        <v>23</v>
      </c>
      <c r="D12" s="10"/>
      <c r="E12" s="12">
        <v>2.000000</v>
      </c>
      <c r="F12" s="14" t="s">
        <v>24</v>
      </c>
      <c r="G12" s="16">
        <f ca="1">ROUND(SUM(INDIRECT(ADDRESS(ROW()+(-1), COLUMN()+(1), 1)),INDIRECT(ADDRESS(ROW()+(-2), COLUMN()+(1), 1)),INDIRECT(ADDRESS(ROW()+(-3), COLUMN()+(1), 1)),INDIRECT(ADDRESS(ROW()+(-4), COLUMN()+(1), 1))), 2)</f>
        <v>301486.540000</v>
      </c>
      <c r="H12" s="16">
        <f ca="1">ROUND(INDIRECT(ADDRESS(ROW()+(0), COLUMN()+(-3), 1))*INDIRECT(ADDRESS(ROW()+(0), COLUMN()+(-1), 1))/100, 2)</f>
        <v>6029.730000</v>
      </c>
    </row>
    <row r="13" spans="1:8" ht="12.00" thickBot="1" customHeight="1">
      <c r="A13" s="21"/>
      <c r="B13" s="21"/>
      <c r="C13" s="21" t="s">
        <v>25</v>
      </c>
      <c r="D13" s="21"/>
      <c r="E13" s="22">
        <v>3.000000</v>
      </c>
      <c r="F13" s="23" t="s">
        <v>26</v>
      </c>
      <c r="G13" s="24">
        <f ca="1">ROUND(SUM(INDIRECT(ADDRESS(ROW()+(-1), COLUMN()+(1), 1)),INDIRECT(ADDRESS(ROW()+(-2), COLUMN()+(1), 1)),INDIRECT(ADDRESS(ROW()+(-3), COLUMN()+(1), 1)),INDIRECT(ADDRESS(ROW()+(-4), COLUMN()+(1), 1)),INDIRECT(ADDRESS(ROW()+(-5), COLUMN()+(1), 1))), 2)</f>
        <v>307516.270000</v>
      </c>
      <c r="H13" s="24">
        <f ca="1">ROUND(INDIRECT(ADDRESS(ROW()+(0), COLUMN()+(-3), 1))*INDIRECT(ADDRESS(ROW()+(0), COLUMN()+(-1), 1))/100, 2)</f>
        <v>9225.490000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316741.760000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